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lagadze\Desktop\Projects\Tenders\ღრმაღელის რეზერვუარი\tenders.ge\"/>
    </mc:Choice>
  </mc:AlternateContent>
  <bookViews>
    <workbookView xWindow="710" yWindow="660" windowWidth="25080" windowHeight="14780"/>
  </bookViews>
  <sheets>
    <sheet name="N1_ხარჯთაღრიცხვა სატენდერო" sheetId="22" r:id="rId1"/>
  </sheets>
  <externalReferences>
    <externalReference r:id="rId2"/>
  </externalReferences>
  <definedNames>
    <definedName name="_xlnm._FilterDatabase" localSheetId="0" hidden="1">'N1_ხარჯთაღრიცხვა სატენდერო'!$A$7:$L$107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22" l="1"/>
  <c r="K37" i="22"/>
  <c r="K38" i="22"/>
  <c r="K39" i="22"/>
  <c r="K40" i="22"/>
  <c r="K41" i="22"/>
  <c r="K42" i="22"/>
  <c r="K43" i="22"/>
  <c r="K46" i="22"/>
  <c r="K47" i="22"/>
  <c r="K48" i="22"/>
  <c r="K49" i="22"/>
  <c r="K50" i="22"/>
  <c r="K51" i="22"/>
  <c r="K52" i="22"/>
  <c r="K53" i="22"/>
  <c r="K54" i="22"/>
  <c r="K57" i="22"/>
  <c r="K58" i="22"/>
  <c r="K59" i="22"/>
  <c r="K60" i="22"/>
  <c r="K61" i="22"/>
  <c r="K62" i="22"/>
  <c r="K63" i="22"/>
  <c r="K68" i="22"/>
  <c r="K72" i="22"/>
  <c r="K73" i="22"/>
  <c r="K74" i="22"/>
  <c r="K75" i="22"/>
  <c r="K76" i="22"/>
  <c r="K77" i="22"/>
  <c r="K78" i="22"/>
  <c r="K81" i="22"/>
  <c r="K82" i="22"/>
  <c r="K83" i="22"/>
  <c r="K84" i="22"/>
  <c r="K85" i="22"/>
  <c r="K86" i="22"/>
  <c r="K87" i="22"/>
  <c r="K90" i="22"/>
  <c r="K91" i="22"/>
  <c r="K92" i="22"/>
  <c r="K93" i="22"/>
  <c r="K94" i="22"/>
  <c r="K95" i="22"/>
  <c r="K96" i="22"/>
  <c r="K27" i="22"/>
  <c r="K25" i="22"/>
  <c r="K16" i="22" l="1"/>
  <c r="K11" i="22"/>
  <c r="K12" i="22"/>
  <c r="K22" i="22"/>
  <c r="K24" i="22"/>
  <c r="K23" i="22"/>
  <c r="F97" i="22" l="1"/>
  <c r="K98" i="22" s="1"/>
  <c r="K31" i="22"/>
  <c r="H97" i="22"/>
  <c r="K10" i="22"/>
  <c r="K29" i="22"/>
  <c r="K28" i="22"/>
  <c r="K30" i="22"/>
  <c r="K26" i="22"/>
  <c r="K32" i="22"/>
  <c r="K19" i="22"/>
  <c r="K35" i="22"/>
  <c r="K18" i="22"/>
  <c r="K17" i="22"/>
  <c r="K14" i="22"/>
  <c r="K15" i="22"/>
  <c r="J97" i="22"/>
  <c r="K13" i="22"/>
  <c r="K97" i="22" l="1"/>
  <c r="K99" i="22" s="1"/>
  <c r="K100" i="22" l="1"/>
  <c r="K101" i="22" s="1"/>
  <c r="K102" i="22" l="1"/>
  <c r="K103" i="22" s="1"/>
  <c r="K104" i="22" l="1"/>
  <c r="K105" i="22" s="1"/>
  <c r="K106" i="22" l="1"/>
  <c r="K107" i="22" l="1"/>
</calcChain>
</file>

<file path=xl/sharedStrings.xml><?xml version="1.0" encoding="utf-8"?>
<sst xmlns="http://schemas.openxmlformats.org/spreadsheetml/2006/main" count="296" uniqueCount="73">
  <si>
    <t xml:space="preserve"> </t>
  </si>
  <si>
    <t>ლარი</t>
  </si>
  <si>
    <t>ჯამი</t>
  </si>
  <si>
    <t>გაუთვალისწინებელი დანახარჯები</t>
  </si>
  <si>
    <t>დღგ</t>
  </si>
  <si>
    <t>სულ საორიენტაციო სახარჯთაღრიცხვო ღირებულება</t>
  </si>
  <si>
    <t>NN</t>
  </si>
  <si>
    <t>სამუშაოს დასახელება</t>
  </si>
  <si>
    <t xml:space="preserve">განზ. ერთ.                                       </t>
  </si>
  <si>
    <t>მასალა</t>
  </si>
  <si>
    <t>ხელფასი</t>
  </si>
  <si>
    <t>ტრანსპორტი და მექანიზმები</t>
  </si>
  <si>
    <t>სულ</t>
  </si>
  <si>
    <t>ერთ. ფასი</t>
  </si>
  <si>
    <t>1</t>
  </si>
  <si>
    <t>ზედნადები ხარჯები</t>
  </si>
  <si>
    <t>მ3</t>
  </si>
  <si>
    <t>შრომითი დანახარჯები</t>
  </si>
  <si>
    <t>მანქ/სთ</t>
  </si>
  <si>
    <t>სხვა მანქანები</t>
  </si>
  <si>
    <t>სხვა მასალები</t>
  </si>
  <si>
    <t>ტ</t>
  </si>
  <si>
    <t>კაც/სთ</t>
  </si>
  <si>
    <t>მ2</t>
  </si>
  <si>
    <t>გეგმიური დაგროვება</t>
  </si>
  <si>
    <t>არმატურა 12 A500 C</t>
  </si>
  <si>
    <t>არმატურა 8 A240 C</t>
  </si>
  <si>
    <t>მ</t>
  </si>
  <si>
    <t>სატრანსპორტო ხარჯები მასალებიდან</t>
  </si>
  <si>
    <t>100მ3</t>
  </si>
  <si>
    <t>არმატურა 28 A500 C</t>
  </si>
  <si>
    <t>ხის ძელი III ხარისხის 40-60მმ.</t>
  </si>
  <si>
    <t>ფიცარი ჩამოგანული III ხარისხის 40-60მმ.</t>
  </si>
  <si>
    <t>საამშენებლო ჭანჭიკი</t>
  </si>
  <si>
    <t>ელექტროდი 4 მმ-იანი</t>
  </si>
  <si>
    <t>ფიცარი ჩამოგანული III ხარისხის 25-32მმ.</t>
  </si>
  <si>
    <t>წყალსაწრეტი ლითონის მილი 100 მმ-იანი სისქით 4მმ.</t>
  </si>
  <si>
    <t xml:space="preserve">ლოკალურ-რესურსული ხარჯთაღრიცხვა </t>
  </si>
  <si>
    <t>1ტ</t>
  </si>
  <si>
    <t>კუთხოვანა 160Х160Х12 მმ.</t>
  </si>
  <si>
    <t>კუთხოვანა 100Х100Х6,5 მმ.</t>
  </si>
  <si>
    <t>ზოლოვანა 450Х650Х20 მმ</t>
  </si>
  <si>
    <t>ზოლოვანა 100Х10 მმ</t>
  </si>
  <si>
    <t>ზოლოვანა 150Х650Х20 მმ</t>
  </si>
  <si>
    <t>ქვიშაჭავლის აპარატი</t>
  </si>
  <si>
    <t>ხსნარის ტუმბო 1 მ3/სთ</t>
  </si>
  <si>
    <t>ქვიშაცემენტის ხსნაეი 1:1</t>
  </si>
  <si>
    <t>100მ2</t>
  </si>
  <si>
    <t>სვეტების გამაგრების დამუშავება ტორკრეტირებით</t>
  </si>
  <si>
    <t>არმატურა 8 A500 C</t>
  </si>
  <si>
    <t>კოჭების გამაგრება არმატურით</t>
  </si>
  <si>
    <t>კოჭების გამაგრების დამუშავება ტორკრეტირებით</t>
  </si>
  <si>
    <t>ც</t>
  </si>
  <si>
    <t>100ც</t>
  </si>
  <si>
    <t>კომპრესორი მოძრავი ელექტროძრავით 6 ატმ 3.5 მ3/წთ</t>
  </si>
  <si>
    <t>პერფორატორი ხელის</t>
  </si>
  <si>
    <t>ბურღი ბეტონის (პობედიტის თავით) Ø12 მმ</t>
  </si>
  <si>
    <t>რეზერვუარის კედელის გამაგრების დამუშავება ტორკრეტირებით</t>
  </si>
  <si>
    <t>რეზერვუარის კედელზე საანკერე ღეროებისა და ბადის მოწყობა</t>
  </si>
  <si>
    <t>არმატურა 10 A500 C</t>
  </si>
  <si>
    <t>ლითონის მილი d426X4მმ</t>
  </si>
  <si>
    <t>წრიული ფურცლოვანი ლითონი d400X4მმ</t>
  </si>
  <si>
    <t>რანჩპარის არხის რეაბილიტაციის სამუშაოები</t>
  </si>
  <si>
    <t>კონტრაქტორის მასალა</t>
  </si>
  <si>
    <t>კონტრაქტორის მომსახურება</t>
  </si>
  <si>
    <t>რეზერვუარის პერიმეტრზე რკინა-ბეტონის საყრდენი კედელის მოწყობა (L=82,92მ. H=1,2მ.) ბეტონით B30 W12</t>
  </si>
  <si>
    <t/>
  </si>
  <si>
    <t>ბეტონი B30 W12</t>
  </si>
  <si>
    <t>ყალიბის ფარი 25მმ</t>
  </si>
  <si>
    <t>რანდკოჭების მოწყობა რკინა-ბეტონით სვეტების საძირკვლების წიბოებზე ჩამოყრდნობით (იხ. ნახაზი) ბეტონი B30 W12</t>
  </si>
  <si>
    <t>მონოლითური რკინა ბეტონის წიბოვანი ფილის მოწყობა ბეტონი B30 W12</t>
  </si>
  <si>
    <t>სვეტების გამაგრება ლითონის დეტალებით</t>
  </si>
  <si>
    <t>ცემენტის ზარბაზანი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</si>
</sst>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9" fillId="0" borderId="0" xfId="0" applyFont="1" applyBorder="1" applyAlignment="1">
      <alignment vertical="center"/>
    </xf>
    <xf numFmtId="0" fontId="7" fillId="0" borderId="0" xfId="0" applyFont="1"/>
    <xf numFmtId="0" fontId="6" fillId="0" borderId="5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7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4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164" fontId="6" fillId="2" borderId="3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9" fontId="7" fillId="2" borderId="1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7" fillId="2" borderId="0" xfId="0" applyFont="1" applyFill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6" fontId="9" fillId="0" borderId="5" xfId="10" applyNumberFormat="1" applyFont="1" applyFill="1" applyBorder="1" applyAlignment="1">
      <alignment horizontal="right" vertical="center"/>
    </xf>
    <xf numFmtId="0" fontId="8" fillId="0" borderId="0" xfId="10" applyFont="1" applyFill="1" applyAlignment="1">
      <alignment vertical="center"/>
    </xf>
    <xf numFmtId="9" fontId="8" fillId="0" borderId="7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8" fillId="2" borderId="3" xfId="1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1">
    <cellStyle name="Comma" xfId="1" builtinId="3"/>
    <cellStyle name="Comma 3" xfId="8"/>
    <cellStyle name="Comma 4" xfId="9"/>
    <cellStyle name="Normal" xfId="0" builtinId="0"/>
    <cellStyle name="Normal 2" xfId="6"/>
    <cellStyle name="Normal 2 2" xfId="10"/>
    <cellStyle name="Normal 3" xfId="5"/>
    <cellStyle name="Normal 3 2" xfId="7"/>
    <cellStyle name="silfain" xfId="3"/>
    <cellStyle name="Обычный 3" xfId="2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O107"/>
  <sheetViews>
    <sheetView showGridLines="0" tabSelected="1" zoomScale="80" zoomScaleNormal="80" workbookViewId="0">
      <pane xSplit="2" ySplit="7" topLeftCell="C95" activePane="bottomRight" state="frozen"/>
      <selection pane="topRight" activeCell="D1" sqref="D1"/>
      <selection pane="bottomLeft" activeCell="A8" sqref="A8"/>
      <selection pane="bottomRight" activeCell="L102" sqref="L102"/>
    </sheetView>
  </sheetViews>
  <sheetFormatPr defaultColWidth="9.1796875" defaultRowHeight="16" x14ac:dyDescent="0.45"/>
  <cols>
    <col min="1" max="1" width="4.7265625" style="2" bestFit="1" customWidth="1"/>
    <col min="2" max="2" width="56.08984375" style="48" customWidth="1"/>
    <col min="3" max="3" width="8.90625" style="2" bestFit="1" customWidth="1"/>
    <col min="4" max="4" width="9.90625" style="2" bestFit="1" customWidth="1"/>
    <col min="5" max="5" width="9.6328125" style="2" bestFit="1" customWidth="1"/>
    <col min="6" max="6" width="13.7265625" style="2" bestFit="1" customWidth="1"/>
    <col min="7" max="7" width="7" style="2" bestFit="1" customWidth="1"/>
    <col min="8" max="8" width="13.7265625" style="2" bestFit="1" customWidth="1"/>
    <col min="9" max="9" width="7" style="2" bestFit="1" customWidth="1"/>
    <col min="10" max="10" width="12.36328125" style="2" bestFit="1" customWidth="1"/>
    <col min="11" max="11" width="15" style="2" bestFit="1" customWidth="1"/>
    <col min="12" max="12" width="31.453125" style="2" bestFit="1" customWidth="1"/>
    <col min="13" max="16384" width="9.1796875" style="2"/>
  </cols>
  <sheetData>
    <row r="1" spans="1:12" x14ac:dyDescent="0.4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4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.5" thickBot="1" x14ac:dyDescent="0.5">
      <c r="A3" s="3"/>
      <c r="B3" s="4"/>
      <c r="C3" s="4"/>
      <c r="D3" s="4"/>
      <c r="E3" s="4"/>
      <c r="F3" s="4"/>
      <c r="G3" s="4"/>
      <c r="H3" s="4"/>
      <c r="I3" s="4"/>
      <c r="J3" s="4"/>
      <c r="K3" s="4" t="s">
        <v>0</v>
      </c>
      <c r="L3" s="49"/>
    </row>
    <row r="4" spans="1:12" ht="16.5" thickBot="1" x14ac:dyDescent="0.5">
      <c r="A4" s="5"/>
      <c r="B4" s="6"/>
      <c r="C4" s="6"/>
      <c r="D4" s="6"/>
      <c r="E4" s="6"/>
      <c r="F4" s="7"/>
      <c r="G4" s="7"/>
      <c r="H4" s="7"/>
      <c r="I4" s="8"/>
      <c r="J4" s="8"/>
      <c r="K4" s="9"/>
      <c r="L4" s="50"/>
    </row>
    <row r="5" spans="1:12" ht="30" customHeight="1" thickBot="1" x14ac:dyDescent="0.5">
      <c r="A5" s="57" t="s">
        <v>6</v>
      </c>
      <c r="B5" s="59" t="s">
        <v>7</v>
      </c>
      <c r="C5" s="58" t="s">
        <v>8</v>
      </c>
      <c r="D5" s="54"/>
      <c r="E5" s="55" t="s">
        <v>9</v>
      </c>
      <c r="F5" s="55"/>
      <c r="G5" s="56" t="s">
        <v>10</v>
      </c>
      <c r="H5" s="56"/>
      <c r="I5" s="56" t="s">
        <v>11</v>
      </c>
      <c r="J5" s="56"/>
      <c r="K5" s="55" t="s">
        <v>2</v>
      </c>
      <c r="L5" s="51"/>
    </row>
    <row r="6" spans="1:12" ht="32" x14ac:dyDescent="0.45">
      <c r="A6" s="57"/>
      <c r="B6" s="59"/>
      <c r="C6" s="58"/>
      <c r="D6" s="10" t="s">
        <v>12</v>
      </c>
      <c r="E6" s="11" t="s">
        <v>13</v>
      </c>
      <c r="F6" s="12" t="s">
        <v>2</v>
      </c>
      <c r="G6" s="13" t="s">
        <v>13</v>
      </c>
      <c r="H6" s="12" t="s">
        <v>2</v>
      </c>
      <c r="I6" s="13" t="s">
        <v>13</v>
      </c>
      <c r="J6" s="12" t="s">
        <v>2</v>
      </c>
      <c r="K6" s="55"/>
      <c r="L6" s="52"/>
    </row>
    <row r="7" spans="1:12" x14ac:dyDescent="0.45">
      <c r="A7" s="14" t="s">
        <v>14</v>
      </c>
      <c r="B7" s="14">
        <v>2</v>
      </c>
      <c r="C7" s="15">
        <v>3</v>
      </c>
      <c r="D7" s="14">
        <v>4</v>
      </c>
      <c r="E7" s="15">
        <v>5</v>
      </c>
      <c r="F7" s="14">
        <v>6</v>
      </c>
      <c r="G7" s="15">
        <v>7</v>
      </c>
      <c r="H7" s="14">
        <v>8</v>
      </c>
      <c r="I7" s="15">
        <v>9</v>
      </c>
      <c r="J7" s="14">
        <v>10</v>
      </c>
      <c r="K7" s="15">
        <v>11</v>
      </c>
      <c r="L7" s="14">
        <v>12</v>
      </c>
    </row>
    <row r="8" spans="1:12" s="20" customFormat="1" x14ac:dyDescent="0.45">
      <c r="A8" s="16"/>
      <c r="B8" s="17" t="s">
        <v>65</v>
      </c>
      <c r="C8" s="18" t="s">
        <v>16</v>
      </c>
      <c r="D8" s="19">
        <v>21.3</v>
      </c>
      <c r="E8" s="19"/>
      <c r="F8" s="19"/>
      <c r="G8" s="19"/>
      <c r="H8" s="19"/>
      <c r="I8" s="19"/>
      <c r="J8" s="19"/>
      <c r="K8" s="19"/>
      <c r="L8" s="53" t="s">
        <v>64</v>
      </c>
    </row>
    <row r="9" spans="1:12" s="20" customFormat="1" x14ac:dyDescent="0.45">
      <c r="A9" s="21"/>
      <c r="B9" s="23" t="s">
        <v>66</v>
      </c>
      <c r="C9" s="24" t="s">
        <v>29</v>
      </c>
      <c r="D9" s="19">
        <v>0.21299999999999999</v>
      </c>
      <c r="E9" s="19"/>
      <c r="F9" s="19"/>
      <c r="G9" s="19"/>
      <c r="H9" s="19"/>
      <c r="I9" s="19"/>
      <c r="J9" s="19"/>
      <c r="K9" s="19"/>
      <c r="L9" s="53" t="s">
        <v>64</v>
      </c>
    </row>
    <row r="10" spans="1:12" s="20" customFormat="1" x14ac:dyDescent="0.45">
      <c r="A10" s="21"/>
      <c r="B10" s="25" t="s">
        <v>17</v>
      </c>
      <c r="C10" s="26" t="s">
        <v>22</v>
      </c>
      <c r="D10" s="19">
        <v>179.77199999999999</v>
      </c>
      <c r="E10" s="19"/>
      <c r="F10" s="19"/>
      <c r="G10" s="19"/>
      <c r="H10" s="19"/>
      <c r="I10" s="19"/>
      <c r="J10" s="19"/>
      <c r="K10" s="19">
        <f>H10</f>
        <v>0</v>
      </c>
      <c r="L10" s="53" t="s">
        <v>64</v>
      </c>
    </row>
    <row r="11" spans="1:12" s="20" customFormat="1" x14ac:dyDescent="0.45">
      <c r="A11" s="21"/>
      <c r="B11" s="25" t="s">
        <v>19</v>
      </c>
      <c r="C11" s="22" t="s">
        <v>1</v>
      </c>
      <c r="D11" s="19">
        <v>23.43</v>
      </c>
      <c r="E11" s="19"/>
      <c r="F11" s="19"/>
      <c r="G11" s="19"/>
      <c r="H11" s="19"/>
      <c r="I11" s="19"/>
      <c r="J11" s="19"/>
      <c r="K11" s="19">
        <f>J11</f>
        <v>0</v>
      </c>
      <c r="L11" s="53" t="s">
        <v>64</v>
      </c>
    </row>
    <row r="12" spans="1:12" s="20" customFormat="1" x14ac:dyDescent="0.45">
      <c r="A12" s="21"/>
      <c r="B12" s="27" t="s">
        <v>30</v>
      </c>
      <c r="C12" s="28" t="s">
        <v>21</v>
      </c>
      <c r="D12" s="19">
        <v>3.427</v>
      </c>
      <c r="E12" s="19"/>
      <c r="F12" s="19"/>
      <c r="G12" s="19"/>
      <c r="H12" s="19"/>
      <c r="I12" s="19"/>
      <c r="J12" s="19"/>
      <c r="K12" s="19">
        <f t="shared" ref="K12:K19" si="0">F12</f>
        <v>0</v>
      </c>
      <c r="L12" s="53" t="s">
        <v>63</v>
      </c>
    </row>
    <row r="13" spans="1:12" s="20" customFormat="1" x14ac:dyDescent="0.45">
      <c r="A13" s="21"/>
      <c r="B13" s="25" t="s">
        <v>67</v>
      </c>
      <c r="C13" s="22" t="s">
        <v>16</v>
      </c>
      <c r="D13" s="19">
        <v>21.619499999999999</v>
      </c>
      <c r="E13" s="19"/>
      <c r="F13" s="19"/>
      <c r="G13" s="19"/>
      <c r="H13" s="19"/>
      <c r="I13" s="19"/>
      <c r="J13" s="19"/>
      <c r="K13" s="19">
        <f t="shared" si="0"/>
        <v>0</v>
      </c>
      <c r="L13" s="53" t="s">
        <v>63</v>
      </c>
    </row>
    <row r="14" spans="1:12" s="20" customFormat="1" x14ac:dyDescent="0.45">
      <c r="A14" s="21"/>
      <c r="B14" s="29" t="s">
        <v>68</v>
      </c>
      <c r="C14" s="30" t="s">
        <v>23</v>
      </c>
      <c r="D14" s="19">
        <v>39.192</v>
      </c>
      <c r="E14" s="19"/>
      <c r="F14" s="19"/>
      <c r="G14" s="19"/>
      <c r="H14" s="19"/>
      <c r="I14" s="19"/>
      <c r="J14" s="19"/>
      <c r="K14" s="19">
        <f t="shared" si="0"/>
        <v>0</v>
      </c>
      <c r="L14" s="53" t="s">
        <v>63</v>
      </c>
    </row>
    <row r="15" spans="1:12" s="20" customFormat="1" x14ac:dyDescent="0.45">
      <c r="A15" s="21"/>
      <c r="B15" s="25" t="s">
        <v>31</v>
      </c>
      <c r="C15" s="22" t="s">
        <v>16</v>
      </c>
      <c r="D15" s="19">
        <v>7.2419999999999998E-2</v>
      </c>
      <c r="E15" s="19"/>
      <c r="F15" s="19"/>
      <c r="G15" s="19"/>
      <c r="H15" s="19"/>
      <c r="I15" s="19"/>
      <c r="J15" s="19"/>
      <c r="K15" s="19">
        <f t="shared" si="0"/>
        <v>0</v>
      </c>
      <c r="L15" s="53" t="s">
        <v>63</v>
      </c>
    </row>
    <row r="16" spans="1:12" s="20" customFormat="1" x14ac:dyDescent="0.45">
      <c r="A16" s="21"/>
      <c r="B16" s="25" t="s">
        <v>32</v>
      </c>
      <c r="C16" s="22" t="s">
        <v>16</v>
      </c>
      <c r="D16" s="19">
        <v>0.83282999999999996</v>
      </c>
      <c r="E16" s="19"/>
      <c r="F16" s="19"/>
      <c r="G16" s="19"/>
      <c r="H16" s="19"/>
      <c r="I16" s="19"/>
      <c r="J16" s="19"/>
      <c r="K16" s="19">
        <f t="shared" si="0"/>
        <v>0</v>
      </c>
      <c r="L16" s="53" t="s">
        <v>63</v>
      </c>
    </row>
    <row r="17" spans="1:12" s="20" customFormat="1" x14ac:dyDescent="0.45">
      <c r="A17" s="21"/>
      <c r="B17" s="25" t="s">
        <v>33</v>
      </c>
      <c r="C17" s="22" t="s">
        <v>21</v>
      </c>
      <c r="D17" s="19">
        <v>4.6859999999999999E-2</v>
      </c>
      <c r="E17" s="19"/>
      <c r="F17" s="19"/>
      <c r="G17" s="19"/>
      <c r="H17" s="19"/>
      <c r="I17" s="19"/>
      <c r="J17" s="19"/>
      <c r="K17" s="19">
        <f t="shared" si="0"/>
        <v>0</v>
      </c>
      <c r="L17" s="53" t="s">
        <v>63</v>
      </c>
    </row>
    <row r="18" spans="1:12" s="20" customFormat="1" x14ac:dyDescent="0.45">
      <c r="A18" s="21"/>
      <c r="B18" s="25" t="s">
        <v>34</v>
      </c>
      <c r="C18" s="22" t="s">
        <v>21</v>
      </c>
      <c r="D18" s="19">
        <v>2.1299999999999999E-2</v>
      </c>
      <c r="E18" s="19"/>
      <c r="F18" s="19"/>
      <c r="G18" s="19"/>
      <c r="H18" s="19"/>
      <c r="I18" s="19"/>
      <c r="J18" s="19"/>
      <c r="K18" s="19">
        <f t="shared" si="0"/>
        <v>0</v>
      </c>
      <c r="L18" s="53" t="s">
        <v>63</v>
      </c>
    </row>
    <row r="19" spans="1:12" s="20" customFormat="1" x14ac:dyDescent="0.45">
      <c r="A19" s="21"/>
      <c r="B19" s="25" t="s">
        <v>19</v>
      </c>
      <c r="C19" s="22" t="s">
        <v>1</v>
      </c>
      <c r="D19" s="19">
        <v>9.798</v>
      </c>
      <c r="E19" s="19"/>
      <c r="F19" s="19"/>
      <c r="G19" s="19"/>
      <c r="H19" s="19"/>
      <c r="I19" s="19"/>
      <c r="J19" s="19"/>
      <c r="K19" s="19">
        <f t="shared" si="0"/>
        <v>0</v>
      </c>
      <c r="L19" s="53" t="s">
        <v>63</v>
      </c>
    </row>
    <row r="20" spans="1:12" s="20" customFormat="1" x14ac:dyDescent="0.45">
      <c r="A20" s="21"/>
      <c r="B20" s="23" t="s">
        <v>69</v>
      </c>
      <c r="C20" s="21" t="s">
        <v>16</v>
      </c>
      <c r="D20" s="19">
        <v>42.5</v>
      </c>
      <c r="E20" s="19"/>
      <c r="F20" s="19"/>
      <c r="G20" s="19"/>
      <c r="H20" s="19"/>
      <c r="I20" s="19"/>
      <c r="J20" s="19"/>
      <c r="K20" s="19"/>
      <c r="L20" s="53" t="s">
        <v>64</v>
      </c>
    </row>
    <row r="21" spans="1:12" s="20" customFormat="1" x14ac:dyDescent="0.45">
      <c r="A21" s="21"/>
      <c r="B21" s="25" t="s">
        <v>66</v>
      </c>
      <c r="C21" s="21" t="s">
        <v>29</v>
      </c>
      <c r="D21" s="19">
        <v>0.42499999999999999</v>
      </c>
      <c r="E21" s="19"/>
      <c r="F21" s="19"/>
      <c r="G21" s="19"/>
      <c r="H21" s="19"/>
      <c r="I21" s="19"/>
      <c r="J21" s="19"/>
      <c r="K21" s="19"/>
      <c r="L21" s="53" t="s">
        <v>64</v>
      </c>
    </row>
    <row r="22" spans="1:12" s="20" customFormat="1" x14ac:dyDescent="0.45">
      <c r="A22" s="21"/>
      <c r="B22" s="25" t="s">
        <v>17</v>
      </c>
      <c r="C22" s="26" t="s">
        <v>22</v>
      </c>
      <c r="D22" s="19">
        <v>471.75</v>
      </c>
      <c r="E22" s="19"/>
      <c r="F22" s="19"/>
      <c r="G22" s="19"/>
      <c r="H22" s="19"/>
      <c r="I22" s="19"/>
      <c r="J22" s="19"/>
      <c r="K22" s="19">
        <f>H22</f>
        <v>0</v>
      </c>
      <c r="L22" s="53" t="s">
        <v>64</v>
      </c>
    </row>
    <row r="23" spans="1:12" s="20" customFormat="1" x14ac:dyDescent="0.45">
      <c r="A23" s="21"/>
      <c r="B23" s="25" t="s">
        <v>19</v>
      </c>
      <c r="C23" s="22" t="s">
        <v>1</v>
      </c>
      <c r="D23" s="19">
        <v>40.799999999999997</v>
      </c>
      <c r="E23" s="19"/>
      <c r="F23" s="19"/>
      <c r="G23" s="19"/>
      <c r="H23" s="19"/>
      <c r="I23" s="19"/>
      <c r="J23" s="19"/>
      <c r="K23" s="19">
        <f>J23</f>
        <v>0</v>
      </c>
      <c r="L23" s="53" t="s">
        <v>64</v>
      </c>
    </row>
    <row r="24" spans="1:12" s="20" customFormat="1" x14ac:dyDescent="0.45">
      <c r="A24" s="21"/>
      <c r="B24" s="27" t="s">
        <v>30</v>
      </c>
      <c r="C24" s="28" t="s">
        <v>21</v>
      </c>
      <c r="D24" s="19">
        <v>8.2769999999999992</v>
      </c>
      <c r="E24" s="19"/>
      <c r="F24" s="19"/>
      <c r="G24" s="19"/>
      <c r="H24" s="19"/>
      <c r="I24" s="19"/>
      <c r="J24" s="19"/>
      <c r="K24" s="19">
        <f t="shared" ref="K24:K32" si="1">F24</f>
        <v>0</v>
      </c>
      <c r="L24" s="53" t="s">
        <v>63</v>
      </c>
    </row>
    <row r="25" spans="1:12" s="20" customFormat="1" x14ac:dyDescent="0.45">
      <c r="A25" s="21"/>
      <c r="B25" s="27" t="s">
        <v>26</v>
      </c>
      <c r="C25" s="28" t="s">
        <v>21</v>
      </c>
      <c r="D25" s="19">
        <v>1.0269999999999999</v>
      </c>
      <c r="E25" s="19"/>
      <c r="F25" s="19"/>
      <c r="G25" s="19"/>
      <c r="H25" s="19"/>
      <c r="I25" s="19"/>
      <c r="J25" s="19"/>
      <c r="K25" s="19">
        <f t="shared" si="1"/>
        <v>0</v>
      </c>
      <c r="L25" s="53" t="s">
        <v>63</v>
      </c>
    </row>
    <row r="26" spans="1:12" s="20" customFormat="1" x14ac:dyDescent="0.45">
      <c r="A26" s="21"/>
      <c r="B26" s="25" t="s">
        <v>67</v>
      </c>
      <c r="C26" s="22" t="s">
        <v>16</v>
      </c>
      <c r="D26" s="19">
        <v>43.137499999999996</v>
      </c>
      <c r="E26" s="19"/>
      <c r="F26" s="19"/>
      <c r="G26" s="19"/>
      <c r="H26" s="19"/>
      <c r="I26" s="19"/>
      <c r="J26" s="19"/>
      <c r="K26" s="19">
        <f t="shared" si="1"/>
        <v>0</v>
      </c>
      <c r="L26" s="53" t="s">
        <v>63</v>
      </c>
    </row>
    <row r="27" spans="1:12" s="20" customFormat="1" x14ac:dyDescent="0.45">
      <c r="A27" s="21"/>
      <c r="B27" s="25" t="s">
        <v>36</v>
      </c>
      <c r="C27" s="22" t="s">
        <v>27</v>
      </c>
      <c r="D27" s="19">
        <v>6.6</v>
      </c>
      <c r="E27" s="19"/>
      <c r="F27" s="19"/>
      <c r="G27" s="19"/>
      <c r="H27" s="19"/>
      <c r="I27" s="19"/>
      <c r="J27" s="19"/>
      <c r="K27" s="19">
        <f t="shared" si="1"/>
        <v>0</v>
      </c>
      <c r="L27" s="53" t="s">
        <v>63</v>
      </c>
    </row>
    <row r="28" spans="1:12" s="20" customFormat="1" x14ac:dyDescent="0.45">
      <c r="A28" s="21"/>
      <c r="B28" s="29" t="s">
        <v>68</v>
      </c>
      <c r="C28" s="30" t="s">
        <v>23</v>
      </c>
      <c r="D28" s="19">
        <v>87.125</v>
      </c>
      <c r="E28" s="19"/>
      <c r="F28" s="19"/>
      <c r="G28" s="19"/>
      <c r="H28" s="19"/>
      <c r="I28" s="19"/>
      <c r="J28" s="19"/>
      <c r="K28" s="19">
        <f t="shared" si="1"/>
        <v>0</v>
      </c>
      <c r="L28" s="53" t="s">
        <v>63</v>
      </c>
    </row>
    <row r="29" spans="1:12" s="20" customFormat="1" x14ac:dyDescent="0.45">
      <c r="A29" s="21"/>
      <c r="B29" s="25" t="s">
        <v>35</v>
      </c>
      <c r="C29" s="22" t="s">
        <v>16</v>
      </c>
      <c r="D29" s="19">
        <v>0.1275</v>
      </c>
      <c r="E29" s="19"/>
      <c r="F29" s="19"/>
      <c r="G29" s="19"/>
      <c r="H29" s="19"/>
      <c r="I29" s="19"/>
      <c r="J29" s="19"/>
      <c r="K29" s="19">
        <f t="shared" si="1"/>
        <v>0</v>
      </c>
      <c r="L29" s="53" t="s">
        <v>63</v>
      </c>
    </row>
    <row r="30" spans="1:12" s="20" customFormat="1" x14ac:dyDescent="0.45">
      <c r="A30" s="21"/>
      <c r="B30" s="25" t="s">
        <v>32</v>
      </c>
      <c r="C30" s="22" t="s">
        <v>16</v>
      </c>
      <c r="D30" s="19">
        <v>1.1815</v>
      </c>
      <c r="E30" s="19"/>
      <c r="F30" s="19"/>
      <c r="G30" s="19"/>
      <c r="H30" s="19"/>
      <c r="I30" s="19"/>
      <c r="J30" s="19"/>
      <c r="K30" s="19">
        <f t="shared" si="1"/>
        <v>0</v>
      </c>
      <c r="L30" s="53" t="s">
        <v>63</v>
      </c>
    </row>
    <row r="31" spans="1:12" s="20" customFormat="1" x14ac:dyDescent="0.45">
      <c r="A31" s="21"/>
      <c r="B31" s="25" t="s">
        <v>34</v>
      </c>
      <c r="C31" s="22" t="s">
        <v>21</v>
      </c>
      <c r="D31" s="19">
        <v>7.2250000000000009E-2</v>
      </c>
      <c r="E31" s="19"/>
      <c r="F31" s="19"/>
      <c r="G31" s="19"/>
      <c r="H31" s="19"/>
      <c r="I31" s="19"/>
      <c r="J31" s="19"/>
      <c r="K31" s="19">
        <f t="shared" si="1"/>
        <v>0</v>
      </c>
      <c r="L31" s="53" t="s">
        <v>63</v>
      </c>
    </row>
    <row r="32" spans="1:12" s="20" customFormat="1" x14ac:dyDescent="0.45">
      <c r="A32" s="21"/>
      <c r="B32" s="25" t="s">
        <v>19</v>
      </c>
      <c r="C32" s="22" t="s">
        <v>1</v>
      </c>
      <c r="D32" s="19">
        <v>29.75</v>
      </c>
      <c r="E32" s="19"/>
      <c r="F32" s="19"/>
      <c r="G32" s="19"/>
      <c r="H32" s="19"/>
      <c r="I32" s="19"/>
      <c r="J32" s="19"/>
      <c r="K32" s="19">
        <f t="shared" si="1"/>
        <v>0</v>
      </c>
      <c r="L32" s="53" t="s">
        <v>63</v>
      </c>
    </row>
    <row r="33" spans="1:12" s="20" customFormat="1" x14ac:dyDescent="0.45">
      <c r="A33" s="21"/>
      <c r="B33" s="23" t="s">
        <v>70</v>
      </c>
      <c r="C33" s="21" t="s">
        <v>16</v>
      </c>
      <c r="D33" s="19">
        <v>113.5</v>
      </c>
      <c r="E33" s="19"/>
      <c r="F33" s="19"/>
      <c r="G33" s="19"/>
      <c r="H33" s="19"/>
      <c r="I33" s="19"/>
      <c r="J33" s="19"/>
      <c r="K33" s="19"/>
      <c r="L33" s="53" t="s">
        <v>64</v>
      </c>
    </row>
    <row r="34" spans="1:12" s="20" customFormat="1" x14ac:dyDescent="0.45">
      <c r="A34" s="21"/>
      <c r="B34" s="25" t="s">
        <v>66</v>
      </c>
      <c r="C34" s="21" t="s">
        <v>29</v>
      </c>
      <c r="D34" s="19">
        <v>1.135</v>
      </c>
      <c r="E34" s="19"/>
      <c r="F34" s="19"/>
      <c r="G34" s="19"/>
      <c r="H34" s="19"/>
      <c r="I34" s="19"/>
      <c r="J34" s="19"/>
      <c r="K34" s="19"/>
      <c r="L34" s="53" t="s">
        <v>64</v>
      </c>
    </row>
    <row r="35" spans="1:12" s="20" customFormat="1" x14ac:dyDescent="0.45">
      <c r="A35" s="21"/>
      <c r="B35" s="25" t="s">
        <v>17</v>
      </c>
      <c r="C35" s="26" t="s">
        <v>22</v>
      </c>
      <c r="D35" s="19">
        <v>212.245</v>
      </c>
      <c r="E35" s="19"/>
      <c r="F35" s="19"/>
      <c r="G35" s="19"/>
      <c r="H35" s="19"/>
      <c r="I35" s="19"/>
      <c r="J35" s="19"/>
      <c r="K35" s="19">
        <f>H35</f>
        <v>0</v>
      </c>
      <c r="L35" s="53" t="s">
        <v>64</v>
      </c>
    </row>
    <row r="36" spans="1:12" s="20" customFormat="1" x14ac:dyDescent="0.45">
      <c r="A36" s="21"/>
      <c r="B36" s="25" t="s">
        <v>19</v>
      </c>
      <c r="C36" s="22" t="s">
        <v>1</v>
      </c>
      <c r="D36" s="19">
        <v>87.394999999999996</v>
      </c>
      <c r="E36" s="19"/>
      <c r="F36" s="19"/>
      <c r="G36" s="19"/>
      <c r="H36" s="19"/>
      <c r="I36" s="19"/>
      <c r="J36" s="19"/>
      <c r="K36" s="19">
        <f>J36</f>
        <v>0</v>
      </c>
      <c r="L36" s="53" t="s">
        <v>64</v>
      </c>
    </row>
    <row r="37" spans="1:12" s="20" customFormat="1" x14ac:dyDescent="0.45">
      <c r="A37" s="21"/>
      <c r="B37" s="27" t="s">
        <v>25</v>
      </c>
      <c r="C37" s="28" t="s">
        <v>21</v>
      </c>
      <c r="D37" s="19">
        <v>11.295</v>
      </c>
      <c r="E37" s="19"/>
      <c r="F37" s="19"/>
      <c r="G37" s="19"/>
      <c r="H37" s="19"/>
      <c r="I37" s="19"/>
      <c r="J37" s="19"/>
      <c r="K37" s="19">
        <f t="shared" ref="K37:K43" si="2">F37</f>
        <v>0</v>
      </c>
      <c r="L37" s="53" t="s">
        <v>63</v>
      </c>
    </row>
    <row r="38" spans="1:12" s="20" customFormat="1" x14ac:dyDescent="0.45">
      <c r="A38" s="21"/>
      <c r="B38" s="27" t="s">
        <v>26</v>
      </c>
      <c r="C38" s="28" t="s">
        <v>21</v>
      </c>
      <c r="D38" s="19">
        <v>0.86899999999999999</v>
      </c>
      <c r="E38" s="19"/>
      <c r="F38" s="19"/>
      <c r="G38" s="19"/>
      <c r="H38" s="19"/>
      <c r="I38" s="19"/>
      <c r="J38" s="19"/>
      <c r="K38" s="19">
        <f t="shared" si="2"/>
        <v>0</v>
      </c>
      <c r="L38" s="53" t="s">
        <v>63</v>
      </c>
    </row>
    <row r="39" spans="1:12" s="20" customFormat="1" x14ac:dyDescent="0.45">
      <c r="A39" s="21"/>
      <c r="B39" s="25" t="s">
        <v>67</v>
      </c>
      <c r="C39" s="22" t="s">
        <v>16</v>
      </c>
      <c r="D39" s="19">
        <v>115.2025</v>
      </c>
      <c r="E39" s="19"/>
      <c r="F39" s="19"/>
      <c r="G39" s="19"/>
      <c r="H39" s="19"/>
      <c r="I39" s="19"/>
      <c r="J39" s="19"/>
      <c r="K39" s="19">
        <f t="shared" si="2"/>
        <v>0</v>
      </c>
      <c r="L39" s="53" t="s">
        <v>63</v>
      </c>
    </row>
    <row r="40" spans="1:12" s="20" customFormat="1" x14ac:dyDescent="0.45">
      <c r="A40" s="21"/>
      <c r="B40" s="25" t="s">
        <v>60</v>
      </c>
      <c r="C40" s="22" t="s">
        <v>21</v>
      </c>
      <c r="D40" s="19">
        <v>4.3679999999999997E-2</v>
      </c>
      <c r="E40" s="19"/>
      <c r="F40" s="19"/>
      <c r="G40" s="19"/>
      <c r="H40" s="19"/>
      <c r="I40" s="19"/>
      <c r="J40" s="19"/>
      <c r="K40" s="19">
        <f t="shared" si="2"/>
        <v>0</v>
      </c>
      <c r="L40" s="53" t="s">
        <v>63</v>
      </c>
    </row>
    <row r="41" spans="1:12" s="20" customFormat="1" x14ac:dyDescent="0.45">
      <c r="A41" s="21"/>
      <c r="B41" s="25" t="s">
        <v>61</v>
      </c>
      <c r="C41" s="22" t="s">
        <v>21</v>
      </c>
      <c r="D41" s="19">
        <v>4.7100000000000003E-2</v>
      </c>
      <c r="E41" s="19"/>
      <c r="F41" s="19"/>
      <c r="G41" s="19"/>
      <c r="H41" s="19"/>
      <c r="I41" s="19"/>
      <c r="J41" s="19"/>
      <c r="K41" s="19">
        <f t="shared" si="2"/>
        <v>0</v>
      </c>
      <c r="L41" s="53" t="s">
        <v>63</v>
      </c>
    </row>
    <row r="42" spans="1:12" s="20" customFormat="1" x14ac:dyDescent="0.45">
      <c r="A42" s="21"/>
      <c r="B42" s="25" t="s">
        <v>32</v>
      </c>
      <c r="C42" s="22" t="s">
        <v>16</v>
      </c>
      <c r="D42" s="19">
        <v>8.5579000000000001</v>
      </c>
      <c r="E42" s="19"/>
      <c r="F42" s="19"/>
      <c r="G42" s="19"/>
      <c r="H42" s="19"/>
      <c r="I42" s="19"/>
      <c r="J42" s="19"/>
      <c r="K42" s="19">
        <f t="shared" si="2"/>
        <v>0</v>
      </c>
      <c r="L42" s="53" t="s">
        <v>63</v>
      </c>
    </row>
    <row r="43" spans="1:12" s="20" customFormat="1" x14ac:dyDescent="0.45">
      <c r="A43" s="21"/>
      <c r="B43" s="25" t="s">
        <v>19</v>
      </c>
      <c r="C43" s="22" t="s">
        <v>1</v>
      </c>
      <c r="D43" s="19">
        <v>7.9450000000000003</v>
      </c>
      <c r="E43" s="19"/>
      <c r="F43" s="19"/>
      <c r="G43" s="19"/>
      <c r="H43" s="19"/>
      <c r="I43" s="19"/>
      <c r="J43" s="19"/>
      <c r="K43" s="19">
        <f t="shared" si="2"/>
        <v>0</v>
      </c>
      <c r="L43" s="53" t="s">
        <v>63</v>
      </c>
    </row>
    <row r="44" spans="1:12" s="20" customFormat="1" x14ac:dyDescent="0.45">
      <c r="A44" s="21"/>
      <c r="B44" s="23" t="s">
        <v>71</v>
      </c>
      <c r="C44" s="21" t="s">
        <v>21</v>
      </c>
      <c r="D44" s="19">
        <v>6.1894999999999998</v>
      </c>
      <c r="E44" s="19"/>
      <c r="F44" s="19"/>
      <c r="G44" s="19"/>
      <c r="H44" s="19"/>
      <c r="I44" s="19"/>
      <c r="J44" s="19"/>
      <c r="K44" s="19"/>
      <c r="L44" s="53" t="s">
        <v>64</v>
      </c>
    </row>
    <row r="45" spans="1:12" s="20" customFormat="1" x14ac:dyDescent="0.45">
      <c r="A45" s="21"/>
      <c r="B45" s="25" t="s">
        <v>66</v>
      </c>
      <c r="C45" s="21" t="s">
        <v>38</v>
      </c>
      <c r="D45" s="19">
        <v>6.1894999999999998</v>
      </c>
      <c r="E45" s="19"/>
      <c r="F45" s="19"/>
      <c r="G45" s="19"/>
      <c r="H45" s="19"/>
      <c r="I45" s="19"/>
      <c r="J45" s="19"/>
      <c r="K45" s="19"/>
      <c r="L45" s="53" t="s">
        <v>64</v>
      </c>
    </row>
    <row r="46" spans="1:12" s="20" customFormat="1" x14ac:dyDescent="0.45">
      <c r="A46" s="21"/>
      <c r="B46" s="25" t="s">
        <v>17</v>
      </c>
      <c r="C46" s="22" t="s">
        <v>22</v>
      </c>
      <c r="D46" s="19">
        <v>259.34004999999996</v>
      </c>
      <c r="E46" s="19"/>
      <c r="F46" s="19"/>
      <c r="G46" s="19"/>
      <c r="H46" s="19"/>
      <c r="I46" s="19"/>
      <c r="J46" s="19"/>
      <c r="K46" s="19">
        <f>H46</f>
        <v>0</v>
      </c>
      <c r="L46" s="53" t="s">
        <v>64</v>
      </c>
    </row>
    <row r="47" spans="1:12" s="20" customFormat="1" x14ac:dyDescent="0.45">
      <c r="A47" s="21"/>
      <c r="B47" s="25" t="s">
        <v>19</v>
      </c>
      <c r="C47" s="22" t="s">
        <v>1</v>
      </c>
      <c r="D47" s="19">
        <v>188.77975000000001</v>
      </c>
      <c r="E47" s="19"/>
      <c r="F47" s="19"/>
      <c r="G47" s="19"/>
      <c r="H47" s="19"/>
      <c r="I47" s="19"/>
      <c r="J47" s="19"/>
      <c r="K47" s="19">
        <f>J47</f>
        <v>0</v>
      </c>
      <c r="L47" s="53" t="s">
        <v>64</v>
      </c>
    </row>
    <row r="48" spans="1:12" s="20" customFormat="1" x14ac:dyDescent="0.45">
      <c r="A48" s="21"/>
      <c r="B48" s="25" t="s">
        <v>39</v>
      </c>
      <c r="C48" s="22" t="s">
        <v>21</v>
      </c>
      <c r="D48" s="19">
        <v>2.883</v>
      </c>
      <c r="E48" s="19"/>
      <c r="F48" s="19"/>
      <c r="G48" s="19"/>
      <c r="H48" s="19"/>
      <c r="I48" s="19"/>
      <c r="J48" s="19"/>
      <c r="K48" s="19">
        <f>F48</f>
        <v>0</v>
      </c>
      <c r="L48" s="53" t="s">
        <v>63</v>
      </c>
    </row>
    <row r="49" spans="1:12" s="20" customFormat="1" x14ac:dyDescent="0.45">
      <c r="A49" s="21"/>
      <c r="B49" s="25" t="s">
        <v>40</v>
      </c>
      <c r="C49" s="22" t="s">
        <v>21</v>
      </c>
      <c r="D49" s="19">
        <v>0.70079999999999998</v>
      </c>
      <c r="E49" s="19"/>
      <c r="F49" s="19"/>
      <c r="G49" s="19"/>
      <c r="H49" s="19"/>
      <c r="I49" s="19"/>
      <c r="J49" s="19"/>
      <c r="K49" s="19">
        <f>F49</f>
        <v>0</v>
      </c>
      <c r="L49" s="53" t="s">
        <v>63</v>
      </c>
    </row>
    <row r="50" spans="1:12" s="20" customFormat="1" x14ac:dyDescent="0.45">
      <c r="A50" s="21"/>
      <c r="B50" s="25" t="s">
        <v>42</v>
      </c>
      <c r="C50" s="22" t="s">
        <v>21</v>
      </c>
      <c r="D50" s="19">
        <v>0.223</v>
      </c>
      <c r="E50" s="19"/>
      <c r="F50" s="19"/>
      <c r="G50" s="19"/>
      <c r="H50" s="19"/>
      <c r="I50" s="19"/>
      <c r="J50" s="19"/>
      <c r="K50" s="19">
        <f>F50</f>
        <v>0</v>
      </c>
      <c r="L50" s="53" t="s">
        <v>63</v>
      </c>
    </row>
    <row r="51" spans="1:12" s="20" customFormat="1" x14ac:dyDescent="0.45">
      <c r="A51" s="21"/>
      <c r="B51" s="25" t="s">
        <v>41</v>
      </c>
      <c r="C51" s="22" t="s">
        <v>21</v>
      </c>
      <c r="D51" s="19">
        <v>1.3115000000000001</v>
      </c>
      <c r="E51" s="19"/>
      <c r="F51" s="19"/>
      <c r="G51" s="19"/>
      <c r="H51" s="19"/>
      <c r="I51" s="19"/>
      <c r="J51" s="19"/>
      <c r="K51" s="19">
        <f>F51</f>
        <v>0</v>
      </c>
      <c r="L51" s="53" t="s">
        <v>63</v>
      </c>
    </row>
    <row r="52" spans="1:12" s="20" customFormat="1" x14ac:dyDescent="0.45">
      <c r="A52" s="21"/>
      <c r="B52" s="25" t="s">
        <v>43</v>
      </c>
      <c r="C52" s="22" t="s">
        <v>21</v>
      </c>
      <c r="D52" s="19">
        <v>0.87390000000000001</v>
      </c>
      <c r="E52" s="19"/>
      <c r="F52" s="19"/>
      <c r="G52" s="19"/>
      <c r="H52" s="19"/>
      <c r="I52" s="19"/>
      <c r="J52" s="19"/>
      <c r="K52" s="19">
        <f>F52</f>
        <v>0</v>
      </c>
      <c r="L52" s="53" t="s">
        <v>63</v>
      </c>
    </row>
    <row r="53" spans="1:12" s="20" customFormat="1" x14ac:dyDescent="0.45">
      <c r="A53" s="21"/>
      <c r="B53" s="27" t="s">
        <v>30</v>
      </c>
      <c r="C53" s="28" t="s">
        <v>21</v>
      </c>
      <c r="D53" s="19">
        <v>0.19700000000000001</v>
      </c>
      <c r="E53" s="19"/>
      <c r="F53" s="19"/>
      <c r="G53" s="19"/>
      <c r="H53" s="19"/>
      <c r="I53" s="19"/>
      <c r="J53" s="19"/>
      <c r="K53" s="19">
        <f t="shared" ref="K53" si="3">F53</f>
        <v>0</v>
      </c>
      <c r="L53" s="53" t="s">
        <v>63</v>
      </c>
    </row>
    <row r="54" spans="1:12" s="20" customFormat="1" x14ac:dyDescent="0.45">
      <c r="A54" s="21"/>
      <c r="B54" s="25" t="s">
        <v>20</v>
      </c>
      <c r="C54" s="22" t="s">
        <v>1</v>
      </c>
      <c r="D54" s="19">
        <v>28.286014999999999</v>
      </c>
      <c r="E54" s="19"/>
      <c r="F54" s="19"/>
      <c r="G54" s="19"/>
      <c r="H54" s="19"/>
      <c r="I54" s="19"/>
      <c r="J54" s="19"/>
      <c r="K54" s="19">
        <f>F54</f>
        <v>0</v>
      </c>
      <c r="L54" s="53" t="s">
        <v>63</v>
      </c>
    </row>
    <row r="55" spans="1:12" s="20" customFormat="1" x14ac:dyDescent="0.45">
      <c r="A55" s="21"/>
      <c r="B55" s="23" t="s">
        <v>48</v>
      </c>
      <c r="C55" s="21" t="s">
        <v>23</v>
      </c>
      <c r="D55" s="19">
        <v>50</v>
      </c>
      <c r="E55" s="19"/>
      <c r="F55" s="19"/>
      <c r="G55" s="19"/>
      <c r="H55" s="19"/>
      <c r="I55" s="19"/>
      <c r="J55" s="19"/>
      <c r="K55" s="19"/>
      <c r="L55" s="53" t="s">
        <v>64</v>
      </c>
    </row>
    <row r="56" spans="1:12" s="20" customFormat="1" x14ac:dyDescent="0.45">
      <c r="A56" s="21"/>
      <c r="B56" s="23" t="s">
        <v>66</v>
      </c>
      <c r="C56" s="21" t="s">
        <v>47</v>
      </c>
      <c r="D56" s="19">
        <v>0.5</v>
      </c>
      <c r="E56" s="19"/>
      <c r="F56" s="19"/>
      <c r="G56" s="19"/>
      <c r="H56" s="19"/>
      <c r="I56" s="19"/>
      <c r="J56" s="19"/>
      <c r="K56" s="19"/>
      <c r="L56" s="53" t="s">
        <v>64</v>
      </c>
    </row>
    <row r="57" spans="1:12" s="20" customFormat="1" x14ac:dyDescent="0.45">
      <c r="A57" s="21"/>
      <c r="B57" s="25" t="s">
        <v>17</v>
      </c>
      <c r="C57" s="22" t="s">
        <v>22</v>
      </c>
      <c r="D57" s="19">
        <v>60</v>
      </c>
      <c r="E57" s="19"/>
      <c r="F57" s="19"/>
      <c r="G57" s="19"/>
      <c r="H57" s="19"/>
      <c r="I57" s="19"/>
      <c r="J57" s="19"/>
      <c r="K57" s="19">
        <f>H57</f>
        <v>0</v>
      </c>
      <c r="L57" s="53" t="s">
        <v>64</v>
      </c>
    </row>
    <row r="58" spans="1:12" s="20" customFormat="1" x14ac:dyDescent="0.45">
      <c r="A58" s="21"/>
      <c r="B58" s="25" t="s">
        <v>44</v>
      </c>
      <c r="C58" s="22" t="s">
        <v>18</v>
      </c>
      <c r="D58" s="19">
        <v>8</v>
      </c>
      <c r="E58" s="19"/>
      <c r="F58" s="19"/>
      <c r="G58" s="19"/>
      <c r="H58" s="19"/>
      <c r="I58" s="19"/>
      <c r="J58" s="19"/>
      <c r="K58" s="19">
        <f>J58</f>
        <v>0</v>
      </c>
      <c r="L58" s="53" t="s">
        <v>64</v>
      </c>
    </row>
    <row r="59" spans="1:12" s="20" customFormat="1" x14ac:dyDescent="0.45">
      <c r="A59" s="21"/>
      <c r="B59" s="25" t="s">
        <v>72</v>
      </c>
      <c r="C59" s="22" t="s">
        <v>18</v>
      </c>
      <c r="D59" s="19">
        <v>5</v>
      </c>
      <c r="E59" s="19"/>
      <c r="F59" s="19"/>
      <c r="G59" s="19"/>
      <c r="H59" s="19"/>
      <c r="I59" s="19"/>
      <c r="J59" s="19"/>
      <c r="K59" s="19">
        <f>J59</f>
        <v>0</v>
      </c>
      <c r="L59" s="53" t="s">
        <v>64</v>
      </c>
    </row>
    <row r="60" spans="1:12" s="20" customFormat="1" x14ac:dyDescent="0.45">
      <c r="A60" s="21"/>
      <c r="B60" s="25" t="s">
        <v>45</v>
      </c>
      <c r="C60" s="22" t="s">
        <v>18</v>
      </c>
      <c r="D60" s="19">
        <v>2.4500000000000002</v>
      </c>
      <c r="E60" s="19"/>
      <c r="F60" s="19"/>
      <c r="G60" s="19"/>
      <c r="H60" s="19"/>
      <c r="I60" s="19"/>
      <c r="J60" s="19"/>
      <c r="K60" s="19">
        <f>J60</f>
        <v>0</v>
      </c>
      <c r="L60" s="53" t="s">
        <v>64</v>
      </c>
    </row>
    <row r="61" spans="1:12" s="20" customFormat="1" x14ac:dyDescent="0.45">
      <c r="A61" s="21"/>
      <c r="B61" s="25" t="s">
        <v>19</v>
      </c>
      <c r="C61" s="22" t="s">
        <v>1</v>
      </c>
      <c r="D61" s="19">
        <v>12.65</v>
      </c>
      <c r="E61" s="19"/>
      <c r="F61" s="19"/>
      <c r="G61" s="19"/>
      <c r="H61" s="19"/>
      <c r="I61" s="19"/>
      <c r="J61" s="19"/>
      <c r="K61" s="19">
        <f>J61</f>
        <v>0</v>
      </c>
      <c r="L61" s="53" t="s">
        <v>64</v>
      </c>
    </row>
    <row r="62" spans="1:12" s="20" customFormat="1" x14ac:dyDescent="0.45">
      <c r="A62" s="21"/>
      <c r="B62" s="25" t="s">
        <v>46</v>
      </c>
      <c r="C62" s="22" t="s">
        <v>16</v>
      </c>
      <c r="D62" s="19">
        <v>3</v>
      </c>
      <c r="E62" s="19"/>
      <c r="F62" s="19"/>
      <c r="G62" s="19"/>
      <c r="H62" s="19"/>
      <c r="I62" s="19"/>
      <c r="J62" s="19"/>
      <c r="K62" s="19">
        <f>F62</f>
        <v>0</v>
      </c>
      <c r="L62" s="53" t="s">
        <v>63</v>
      </c>
    </row>
    <row r="63" spans="1:12" s="20" customFormat="1" x14ac:dyDescent="0.45">
      <c r="A63" s="21"/>
      <c r="B63" s="25" t="s">
        <v>20</v>
      </c>
      <c r="C63" s="22" t="s">
        <v>1</v>
      </c>
      <c r="D63" s="19">
        <v>1.35</v>
      </c>
      <c r="E63" s="19"/>
      <c r="F63" s="19"/>
      <c r="G63" s="19"/>
      <c r="H63" s="19"/>
      <c r="I63" s="19"/>
      <c r="J63" s="19"/>
      <c r="K63" s="19">
        <f>F63</f>
        <v>0</v>
      </c>
      <c r="L63" s="53" t="s">
        <v>63</v>
      </c>
    </row>
    <row r="64" spans="1:12" s="20" customFormat="1" x14ac:dyDescent="0.45">
      <c r="A64" s="21"/>
      <c r="B64" s="23" t="s">
        <v>50</v>
      </c>
      <c r="C64" s="21" t="s">
        <v>21</v>
      </c>
      <c r="D64" s="19">
        <v>0.48299999999999998</v>
      </c>
      <c r="E64" s="19"/>
      <c r="F64" s="19"/>
      <c r="G64" s="19"/>
      <c r="H64" s="19"/>
      <c r="I64" s="19"/>
      <c r="J64" s="19"/>
      <c r="K64" s="19"/>
      <c r="L64" s="53" t="s">
        <v>64</v>
      </c>
    </row>
    <row r="65" spans="1:12" s="20" customFormat="1" x14ac:dyDescent="0.45">
      <c r="A65" s="21"/>
      <c r="B65" s="31" t="s">
        <v>66</v>
      </c>
      <c r="C65" s="21" t="s">
        <v>38</v>
      </c>
      <c r="D65" s="19">
        <v>0.48299999999999998</v>
      </c>
      <c r="E65" s="19"/>
      <c r="F65" s="19"/>
      <c r="G65" s="19"/>
      <c r="H65" s="19"/>
      <c r="I65" s="19"/>
      <c r="J65" s="19"/>
      <c r="K65" s="19"/>
      <c r="L65" s="53" t="s">
        <v>64</v>
      </c>
    </row>
    <row r="66" spans="1:12" s="20" customFormat="1" x14ac:dyDescent="0.45">
      <c r="A66" s="21"/>
      <c r="B66" s="25" t="s">
        <v>17</v>
      </c>
      <c r="C66" s="22" t="s">
        <v>22</v>
      </c>
      <c r="D66" s="19">
        <v>259.34004999999996</v>
      </c>
      <c r="E66" s="19"/>
      <c r="F66" s="19"/>
      <c r="G66" s="19"/>
      <c r="H66" s="19"/>
      <c r="I66" s="19"/>
      <c r="J66" s="19"/>
      <c r="K66" s="19"/>
      <c r="L66" s="53" t="s">
        <v>64</v>
      </c>
    </row>
    <row r="67" spans="1:12" s="20" customFormat="1" x14ac:dyDescent="0.45">
      <c r="A67" s="21"/>
      <c r="B67" s="25" t="s">
        <v>19</v>
      </c>
      <c r="C67" s="22" t="s">
        <v>1</v>
      </c>
      <c r="D67" s="19">
        <v>188.77975000000001</v>
      </c>
      <c r="E67" s="19"/>
      <c r="F67" s="19"/>
      <c r="G67" s="19"/>
      <c r="H67" s="19"/>
      <c r="I67" s="19"/>
      <c r="J67" s="19"/>
      <c r="K67" s="19"/>
      <c r="L67" s="53" t="s">
        <v>64</v>
      </c>
    </row>
    <row r="68" spans="1:12" s="20" customFormat="1" x14ac:dyDescent="0.45">
      <c r="A68" s="21"/>
      <c r="B68" s="27" t="s">
        <v>49</v>
      </c>
      <c r="C68" s="28" t="s">
        <v>21</v>
      </c>
      <c r="D68" s="19">
        <v>0.48299999999999998</v>
      </c>
      <c r="E68" s="19"/>
      <c r="F68" s="19"/>
      <c r="G68" s="19"/>
      <c r="H68" s="19"/>
      <c r="I68" s="19"/>
      <c r="J68" s="19"/>
      <c r="K68" s="19">
        <f t="shared" ref="K68" si="4">F68</f>
        <v>0</v>
      </c>
      <c r="L68" s="53" t="s">
        <v>63</v>
      </c>
    </row>
    <row r="69" spans="1:12" s="20" customFormat="1" x14ac:dyDescent="0.45">
      <c r="A69" s="21"/>
      <c r="B69" s="25" t="s">
        <v>20</v>
      </c>
      <c r="C69" s="22" t="s">
        <v>1</v>
      </c>
      <c r="D69" s="19">
        <v>28.286014999999999</v>
      </c>
      <c r="E69" s="19"/>
      <c r="F69" s="19"/>
      <c r="G69" s="19"/>
      <c r="H69" s="19"/>
      <c r="I69" s="19"/>
      <c r="J69" s="19"/>
      <c r="K69" s="19"/>
      <c r="L69" s="53" t="s">
        <v>63</v>
      </c>
    </row>
    <row r="70" spans="1:12" s="20" customFormat="1" x14ac:dyDescent="0.45">
      <c r="A70" s="21"/>
      <c r="B70" s="23" t="s">
        <v>51</v>
      </c>
      <c r="C70" s="21" t="s">
        <v>23</v>
      </c>
      <c r="D70" s="19">
        <v>10</v>
      </c>
      <c r="E70" s="19"/>
      <c r="F70" s="19"/>
      <c r="G70" s="19"/>
      <c r="H70" s="19"/>
      <c r="I70" s="19"/>
      <c r="J70" s="19"/>
      <c r="K70" s="19"/>
      <c r="L70" s="53" t="s">
        <v>64</v>
      </c>
    </row>
    <row r="71" spans="1:12" s="20" customFormat="1" x14ac:dyDescent="0.45">
      <c r="A71" s="21"/>
      <c r="B71" s="23" t="s">
        <v>66</v>
      </c>
      <c r="C71" s="21" t="s">
        <v>47</v>
      </c>
      <c r="D71" s="19">
        <v>0.1</v>
      </c>
      <c r="E71" s="19"/>
      <c r="F71" s="19"/>
      <c r="G71" s="19"/>
      <c r="H71" s="19"/>
      <c r="I71" s="19"/>
      <c r="J71" s="19"/>
      <c r="K71" s="19"/>
      <c r="L71" s="53" t="s">
        <v>64</v>
      </c>
    </row>
    <row r="72" spans="1:12" s="20" customFormat="1" x14ac:dyDescent="0.45">
      <c r="A72" s="21"/>
      <c r="B72" s="25" t="s">
        <v>17</v>
      </c>
      <c r="C72" s="22" t="s">
        <v>22</v>
      </c>
      <c r="D72" s="19">
        <v>12</v>
      </c>
      <c r="E72" s="19"/>
      <c r="F72" s="19"/>
      <c r="G72" s="19"/>
      <c r="H72" s="19"/>
      <c r="I72" s="19"/>
      <c r="J72" s="19"/>
      <c r="K72" s="19">
        <f>H72</f>
        <v>0</v>
      </c>
      <c r="L72" s="53" t="s">
        <v>64</v>
      </c>
    </row>
    <row r="73" spans="1:12" s="20" customFormat="1" x14ac:dyDescent="0.45">
      <c r="A73" s="21"/>
      <c r="B73" s="25" t="s">
        <v>44</v>
      </c>
      <c r="C73" s="22" t="s">
        <v>18</v>
      </c>
      <c r="D73" s="19">
        <v>1.6</v>
      </c>
      <c r="E73" s="19"/>
      <c r="F73" s="19"/>
      <c r="G73" s="19"/>
      <c r="H73" s="19"/>
      <c r="I73" s="19"/>
      <c r="J73" s="19"/>
      <c r="K73" s="19">
        <f>J73</f>
        <v>0</v>
      </c>
      <c r="L73" s="53" t="s">
        <v>64</v>
      </c>
    </row>
    <row r="74" spans="1:12" s="20" customFormat="1" x14ac:dyDescent="0.45">
      <c r="A74" s="21"/>
      <c r="B74" s="25" t="s">
        <v>72</v>
      </c>
      <c r="C74" s="22" t="s">
        <v>18</v>
      </c>
      <c r="D74" s="19">
        <v>1</v>
      </c>
      <c r="E74" s="19"/>
      <c r="F74" s="19"/>
      <c r="G74" s="19"/>
      <c r="H74" s="19"/>
      <c r="I74" s="19"/>
      <c r="J74" s="19"/>
      <c r="K74" s="19">
        <f>J74</f>
        <v>0</v>
      </c>
      <c r="L74" s="53" t="s">
        <v>64</v>
      </c>
    </row>
    <row r="75" spans="1:12" s="20" customFormat="1" x14ac:dyDescent="0.45">
      <c r="A75" s="21"/>
      <c r="B75" s="25" t="s">
        <v>45</v>
      </c>
      <c r="C75" s="22" t="s">
        <v>18</v>
      </c>
      <c r="D75" s="19">
        <v>0.49000000000000005</v>
      </c>
      <c r="E75" s="19"/>
      <c r="F75" s="19"/>
      <c r="G75" s="19"/>
      <c r="H75" s="19"/>
      <c r="I75" s="19"/>
      <c r="J75" s="19"/>
      <c r="K75" s="19">
        <f>J75</f>
        <v>0</v>
      </c>
      <c r="L75" s="53" t="s">
        <v>64</v>
      </c>
    </row>
    <row r="76" spans="1:12" s="20" customFormat="1" x14ac:dyDescent="0.45">
      <c r="A76" s="21"/>
      <c r="B76" s="25" t="s">
        <v>19</v>
      </c>
      <c r="C76" s="22" t="s">
        <v>1</v>
      </c>
      <c r="D76" s="19">
        <v>2.5300000000000002</v>
      </c>
      <c r="E76" s="19"/>
      <c r="F76" s="19"/>
      <c r="G76" s="19"/>
      <c r="H76" s="19"/>
      <c r="I76" s="19"/>
      <c r="J76" s="19"/>
      <c r="K76" s="19">
        <f>J76</f>
        <v>0</v>
      </c>
      <c r="L76" s="53" t="s">
        <v>64</v>
      </c>
    </row>
    <row r="77" spans="1:12" s="20" customFormat="1" x14ac:dyDescent="0.45">
      <c r="A77" s="21"/>
      <c r="B77" s="25" t="s">
        <v>46</v>
      </c>
      <c r="C77" s="22" t="s">
        <v>16</v>
      </c>
      <c r="D77" s="19">
        <v>3.2</v>
      </c>
      <c r="E77" s="19"/>
      <c r="F77" s="19"/>
      <c r="G77" s="19"/>
      <c r="H77" s="19"/>
      <c r="I77" s="19"/>
      <c r="J77" s="19"/>
      <c r="K77" s="19">
        <f>F77</f>
        <v>0</v>
      </c>
      <c r="L77" s="53" t="s">
        <v>63</v>
      </c>
    </row>
    <row r="78" spans="1:12" s="20" customFormat="1" x14ac:dyDescent="0.45">
      <c r="A78" s="21"/>
      <c r="B78" s="25" t="s">
        <v>20</v>
      </c>
      <c r="C78" s="22" t="s">
        <v>1</v>
      </c>
      <c r="D78" s="19">
        <v>0.27</v>
      </c>
      <c r="E78" s="19"/>
      <c r="F78" s="19"/>
      <c r="G78" s="19"/>
      <c r="H78" s="19"/>
      <c r="I78" s="19"/>
      <c r="J78" s="19"/>
      <c r="K78" s="19">
        <f>F78</f>
        <v>0</v>
      </c>
      <c r="L78" s="53" t="s">
        <v>63</v>
      </c>
    </row>
    <row r="79" spans="1:12" s="20" customFormat="1" x14ac:dyDescent="0.45">
      <c r="A79" s="21"/>
      <c r="B79" s="23" t="s">
        <v>58</v>
      </c>
      <c r="C79" s="21" t="s">
        <v>52</v>
      </c>
      <c r="D79" s="19">
        <v>1033</v>
      </c>
      <c r="E79" s="19"/>
      <c r="F79" s="19"/>
      <c r="G79" s="19"/>
      <c r="H79" s="19"/>
      <c r="I79" s="19"/>
      <c r="J79" s="19"/>
      <c r="K79" s="19"/>
      <c r="L79" s="53" t="s">
        <v>64</v>
      </c>
    </row>
    <row r="80" spans="1:12" s="20" customFormat="1" x14ac:dyDescent="0.45">
      <c r="A80" s="21"/>
      <c r="B80" s="25" t="s">
        <v>66</v>
      </c>
      <c r="C80" s="21" t="s">
        <v>53</v>
      </c>
      <c r="D80" s="19">
        <v>10.33</v>
      </c>
      <c r="E80" s="19"/>
      <c r="F80" s="19"/>
      <c r="G80" s="19"/>
      <c r="H80" s="19"/>
      <c r="I80" s="19"/>
      <c r="J80" s="19"/>
      <c r="K80" s="19"/>
      <c r="L80" s="53" t="s">
        <v>64</v>
      </c>
    </row>
    <row r="81" spans="1:12" s="20" customFormat="1" x14ac:dyDescent="0.45">
      <c r="A81" s="21"/>
      <c r="B81" s="32" t="s">
        <v>17</v>
      </c>
      <c r="C81" s="33" t="s">
        <v>22</v>
      </c>
      <c r="D81" s="19">
        <v>444.60320000000002</v>
      </c>
      <c r="E81" s="19"/>
      <c r="F81" s="19"/>
      <c r="G81" s="19"/>
      <c r="H81" s="19"/>
      <c r="I81" s="19"/>
      <c r="J81" s="19"/>
      <c r="K81" s="19">
        <f t="shared" ref="K81:K83" si="5">F81+H81+J81</f>
        <v>0</v>
      </c>
      <c r="L81" s="53" t="s">
        <v>64</v>
      </c>
    </row>
    <row r="82" spans="1:12" s="20" customFormat="1" x14ac:dyDescent="0.45">
      <c r="A82" s="21"/>
      <c r="B82" s="32" t="s">
        <v>54</v>
      </c>
      <c r="C82" s="33" t="s">
        <v>18</v>
      </c>
      <c r="D82" s="19">
        <v>12.809200000000001</v>
      </c>
      <c r="E82" s="19"/>
      <c r="F82" s="19"/>
      <c r="G82" s="19"/>
      <c r="H82" s="19"/>
      <c r="I82" s="19"/>
      <c r="J82" s="19"/>
      <c r="K82" s="19">
        <f t="shared" si="5"/>
        <v>0</v>
      </c>
      <c r="L82" s="53" t="s">
        <v>64</v>
      </c>
    </row>
    <row r="83" spans="1:12" s="20" customFormat="1" x14ac:dyDescent="0.45">
      <c r="A83" s="21"/>
      <c r="B83" s="25" t="s">
        <v>55</v>
      </c>
      <c r="C83" s="22" t="s">
        <v>18</v>
      </c>
      <c r="D83" s="19">
        <v>208.666</v>
      </c>
      <c r="E83" s="19"/>
      <c r="F83" s="19"/>
      <c r="G83" s="19"/>
      <c r="H83" s="19"/>
      <c r="I83" s="19"/>
      <c r="J83" s="19"/>
      <c r="K83" s="19">
        <f t="shared" si="5"/>
        <v>0</v>
      </c>
      <c r="L83" s="53" t="s">
        <v>64</v>
      </c>
    </row>
    <row r="84" spans="1:12" s="20" customFormat="1" x14ac:dyDescent="0.45">
      <c r="A84" s="21"/>
      <c r="B84" s="27" t="s">
        <v>59</v>
      </c>
      <c r="C84" s="28" t="s">
        <v>21</v>
      </c>
      <c r="D84" s="19">
        <v>2.1509999999999998</v>
      </c>
      <c r="E84" s="19"/>
      <c r="F84" s="19"/>
      <c r="G84" s="19"/>
      <c r="H84" s="19"/>
      <c r="I84" s="19"/>
      <c r="J84" s="19"/>
      <c r="K84" s="19">
        <f t="shared" ref="K84:K85" si="6">F84</f>
        <v>0</v>
      </c>
      <c r="L84" s="53" t="s">
        <v>63</v>
      </c>
    </row>
    <row r="85" spans="1:12" s="20" customFormat="1" x14ac:dyDescent="0.45">
      <c r="A85" s="21"/>
      <c r="B85" s="27" t="s">
        <v>30</v>
      </c>
      <c r="C85" s="28" t="s">
        <v>21</v>
      </c>
      <c r="D85" s="19">
        <v>0.43</v>
      </c>
      <c r="E85" s="19"/>
      <c r="F85" s="19"/>
      <c r="G85" s="19"/>
      <c r="H85" s="19"/>
      <c r="I85" s="19"/>
      <c r="J85" s="19"/>
      <c r="K85" s="19">
        <f t="shared" si="6"/>
        <v>0</v>
      </c>
      <c r="L85" s="53" t="s">
        <v>63</v>
      </c>
    </row>
    <row r="86" spans="1:12" s="20" customFormat="1" x14ac:dyDescent="0.45">
      <c r="A86" s="21"/>
      <c r="B86" s="25" t="s">
        <v>46</v>
      </c>
      <c r="C86" s="22" t="s">
        <v>16</v>
      </c>
      <c r="D86" s="19">
        <v>18.2</v>
      </c>
      <c r="E86" s="19"/>
      <c r="F86" s="19"/>
      <c r="G86" s="19"/>
      <c r="H86" s="19"/>
      <c r="I86" s="19"/>
      <c r="J86" s="19"/>
      <c r="K86" s="19">
        <f>F86</f>
        <v>0</v>
      </c>
      <c r="L86" s="53" t="s">
        <v>63</v>
      </c>
    </row>
    <row r="87" spans="1:12" s="20" customFormat="1" x14ac:dyDescent="0.45">
      <c r="A87" s="21"/>
      <c r="B87" s="25" t="s">
        <v>56</v>
      </c>
      <c r="C87" s="22" t="s">
        <v>52</v>
      </c>
      <c r="D87" s="19">
        <v>103.3</v>
      </c>
      <c r="E87" s="19"/>
      <c r="F87" s="19"/>
      <c r="G87" s="19"/>
      <c r="H87" s="19"/>
      <c r="I87" s="19"/>
      <c r="J87" s="19"/>
      <c r="K87" s="19">
        <f>F87+H87+J87</f>
        <v>0</v>
      </c>
      <c r="L87" s="53" t="s">
        <v>63</v>
      </c>
    </row>
    <row r="88" spans="1:12" s="20" customFormat="1" x14ac:dyDescent="0.45">
      <c r="A88" s="21"/>
      <c r="B88" s="23" t="s">
        <v>57</v>
      </c>
      <c r="C88" s="21" t="s">
        <v>23</v>
      </c>
      <c r="D88" s="19">
        <v>320</v>
      </c>
      <c r="E88" s="19"/>
      <c r="F88" s="19"/>
      <c r="G88" s="19"/>
      <c r="H88" s="19"/>
      <c r="I88" s="19"/>
      <c r="J88" s="19"/>
      <c r="K88" s="19"/>
      <c r="L88" s="53" t="s">
        <v>64</v>
      </c>
    </row>
    <row r="89" spans="1:12" s="20" customFormat="1" x14ac:dyDescent="0.45">
      <c r="A89" s="21"/>
      <c r="B89" s="23" t="s">
        <v>66</v>
      </c>
      <c r="C89" s="21" t="s">
        <v>47</v>
      </c>
      <c r="D89" s="19">
        <v>3.2</v>
      </c>
      <c r="E89" s="19"/>
      <c r="F89" s="19"/>
      <c r="G89" s="19"/>
      <c r="H89" s="19"/>
      <c r="I89" s="19"/>
      <c r="J89" s="19"/>
      <c r="K89" s="19"/>
      <c r="L89" s="53" t="s">
        <v>64</v>
      </c>
    </row>
    <row r="90" spans="1:12" s="20" customFormat="1" x14ac:dyDescent="0.45">
      <c r="A90" s="21"/>
      <c r="B90" s="25" t="s">
        <v>17</v>
      </c>
      <c r="C90" s="22" t="s">
        <v>22</v>
      </c>
      <c r="D90" s="19">
        <v>384</v>
      </c>
      <c r="E90" s="19"/>
      <c r="F90" s="19"/>
      <c r="G90" s="19"/>
      <c r="H90" s="19"/>
      <c r="I90" s="19"/>
      <c r="J90" s="19"/>
      <c r="K90" s="19">
        <f>H90</f>
        <v>0</v>
      </c>
      <c r="L90" s="53" t="s">
        <v>64</v>
      </c>
    </row>
    <row r="91" spans="1:12" s="20" customFormat="1" x14ac:dyDescent="0.45">
      <c r="A91" s="21"/>
      <c r="B91" s="25" t="s">
        <v>44</v>
      </c>
      <c r="C91" s="22" t="s">
        <v>18</v>
      </c>
      <c r="D91" s="19">
        <v>51.2</v>
      </c>
      <c r="E91" s="19"/>
      <c r="F91" s="19"/>
      <c r="G91" s="19"/>
      <c r="H91" s="19"/>
      <c r="I91" s="19"/>
      <c r="J91" s="19"/>
      <c r="K91" s="19">
        <f>J91</f>
        <v>0</v>
      </c>
      <c r="L91" s="53" t="s">
        <v>64</v>
      </c>
    </row>
    <row r="92" spans="1:12" s="20" customFormat="1" x14ac:dyDescent="0.45">
      <c r="A92" s="21"/>
      <c r="B92" s="25" t="s">
        <v>72</v>
      </c>
      <c r="C92" s="22" t="s">
        <v>18</v>
      </c>
      <c r="D92" s="19">
        <v>32</v>
      </c>
      <c r="E92" s="19"/>
      <c r="F92" s="19"/>
      <c r="G92" s="19"/>
      <c r="H92" s="19"/>
      <c r="I92" s="19"/>
      <c r="J92" s="19"/>
      <c r="K92" s="19">
        <f>J92</f>
        <v>0</v>
      </c>
      <c r="L92" s="53" t="s">
        <v>64</v>
      </c>
    </row>
    <row r="93" spans="1:12" s="20" customFormat="1" x14ac:dyDescent="0.45">
      <c r="A93" s="21"/>
      <c r="B93" s="25" t="s">
        <v>45</v>
      </c>
      <c r="C93" s="22" t="s">
        <v>18</v>
      </c>
      <c r="D93" s="19">
        <v>15.680000000000001</v>
      </c>
      <c r="E93" s="19"/>
      <c r="F93" s="19"/>
      <c r="G93" s="19"/>
      <c r="H93" s="19"/>
      <c r="I93" s="19"/>
      <c r="J93" s="19"/>
      <c r="K93" s="19">
        <f>J93</f>
        <v>0</v>
      </c>
      <c r="L93" s="53" t="s">
        <v>64</v>
      </c>
    </row>
    <row r="94" spans="1:12" s="20" customFormat="1" x14ac:dyDescent="0.45">
      <c r="A94" s="21"/>
      <c r="B94" s="25" t="s">
        <v>19</v>
      </c>
      <c r="C94" s="22" t="s">
        <v>1</v>
      </c>
      <c r="D94" s="19">
        <v>80.960000000000008</v>
      </c>
      <c r="E94" s="19"/>
      <c r="F94" s="19"/>
      <c r="G94" s="19"/>
      <c r="H94" s="19"/>
      <c r="I94" s="19"/>
      <c r="J94" s="19"/>
      <c r="K94" s="19">
        <f>J94</f>
        <v>0</v>
      </c>
      <c r="L94" s="53" t="s">
        <v>64</v>
      </c>
    </row>
    <row r="95" spans="1:12" s="20" customFormat="1" x14ac:dyDescent="0.45">
      <c r="A95" s="21"/>
      <c r="B95" s="25" t="s">
        <v>46</v>
      </c>
      <c r="C95" s="22" t="s">
        <v>16</v>
      </c>
      <c r="D95" s="19">
        <v>3.2</v>
      </c>
      <c r="E95" s="19"/>
      <c r="F95" s="19"/>
      <c r="G95" s="19"/>
      <c r="H95" s="19"/>
      <c r="I95" s="19"/>
      <c r="J95" s="19"/>
      <c r="K95" s="19">
        <f>F95</f>
        <v>0</v>
      </c>
      <c r="L95" s="53" t="s">
        <v>63</v>
      </c>
    </row>
    <row r="96" spans="1:12" s="20" customFormat="1" ht="16.5" thickBot="1" x14ac:dyDescent="0.5">
      <c r="A96" s="34"/>
      <c r="B96" s="36" t="s">
        <v>20</v>
      </c>
      <c r="C96" s="35" t="s">
        <v>1</v>
      </c>
      <c r="D96" s="37">
        <v>8.64</v>
      </c>
      <c r="E96" s="37"/>
      <c r="F96" s="37"/>
      <c r="G96" s="37"/>
      <c r="H96" s="37"/>
      <c r="I96" s="37"/>
      <c r="J96" s="37"/>
      <c r="K96" s="37">
        <f>F96</f>
        <v>0</v>
      </c>
      <c r="L96" s="53" t="s">
        <v>63</v>
      </c>
    </row>
    <row r="97" spans="1:15" s="20" customFormat="1" x14ac:dyDescent="0.45">
      <c r="A97" s="38"/>
      <c r="B97" s="39" t="s">
        <v>2</v>
      </c>
      <c r="C97" s="38"/>
      <c r="D97" s="40"/>
      <c r="E97" s="40"/>
      <c r="F97" s="40">
        <f>SUM(F9:F96)</f>
        <v>0</v>
      </c>
      <c r="G97" s="40"/>
      <c r="H97" s="40">
        <f>SUM(H9:H96)</f>
        <v>0</v>
      </c>
      <c r="I97" s="40"/>
      <c r="J97" s="40">
        <f>SUM(J9:J96)</f>
        <v>0</v>
      </c>
      <c r="K97" s="40">
        <f>SUM(K9:K96)</f>
        <v>0</v>
      </c>
    </row>
    <row r="98" spans="1:15" s="44" customFormat="1" x14ac:dyDescent="0.45">
      <c r="A98" s="21"/>
      <c r="B98" s="41" t="s">
        <v>28</v>
      </c>
      <c r="C98" s="42"/>
      <c r="D98" s="43"/>
      <c r="E98" s="43"/>
      <c r="F98" s="43"/>
      <c r="G98" s="43"/>
      <c r="H98" s="43"/>
      <c r="I98" s="43"/>
      <c r="J98" s="43"/>
      <c r="K98" s="19">
        <f>C98*F97</f>
        <v>0</v>
      </c>
      <c r="L98" s="20"/>
      <c r="M98" s="20"/>
      <c r="N98" s="20"/>
      <c r="O98" s="20"/>
    </row>
    <row r="99" spans="1:15" s="44" customFormat="1" x14ac:dyDescent="0.45">
      <c r="A99" s="21"/>
      <c r="B99" s="41" t="s">
        <v>2</v>
      </c>
      <c r="C99" s="22"/>
      <c r="D99" s="43"/>
      <c r="E99" s="43"/>
      <c r="F99" s="43"/>
      <c r="G99" s="43"/>
      <c r="H99" s="43"/>
      <c r="I99" s="43"/>
      <c r="J99" s="43"/>
      <c r="K99" s="43">
        <f>SUM(K97:K98)</f>
        <v>0</v>
      </c>
      <c r="L99" s="20"/>
      <c r="M99" s="20"/>
      <c r="N99" s="20"/>
      <c r="O99" s="20"/>
    </row>
    <row r="100" spans="1:15" s="20" customFormat="1" x14ac:dyDescent="0.45">
      <c r="A100" s="30"/>
      <c r="B100" s="41" t="s">
        <v>15</v>
      </c>
      <c r="C100" s="42"/>
      <c r="D100" s="43"/>
      <c r="E100" s="43"/>
      <c r="F100" s="43"/>
      <c r="G100" s="43"/>
      <c r="H100" s="43"/>
      <c r="I100" s="43"/>
      <c r="J100" s="43"/>
      <c r="K100" s="19">
        <f>C100*K99</f>
        <v>0</v>
      </c>
    </row>
    <row r="101" spans="1:15" s="20" customFormat="1" x14ac:dyDescent="0.45">
      <c r="A101" s="30"/>
      <c r="B101" s="41" t="s">
        <v>2</v>
      </c>
      <c r="C101" s="22"/>
      <c r="D101" s="43"/>
      <c r="E101" s="43"/>
      <c r="F101" s="43"/>
      <c r="G101" s="43"/>
      <c r="H101" s="43"/>
      <c r="I101" s="43"/>
      <c r="J101" s="43"/>
      <c r="K101" s="43">
        <f>SUM(K99:K100)</f>
        <v>0</v>
      </c>
    </row>
    <row r="102" spans="1:15" s="20" customFormat="1" x14ac:dyDescent="0.45">
      <c r="A102" s="30"/>
      <c r="B102" s="41" t="s">
        <v>24</v>
      </c>
      <c r="C102" s="42"/>
      <c r="D102" s="43"/>
      <c r="E102" s="43"/>
      <c r="F102" s="43"/>
      <c r="G102" s="43"/>
      <c r="H102" s="43"/>
      <c r="I102" s="43"/>
      <c r="J102" s="43"/>
      <c r="K102" s="19">
        <f>C102*K101</f>
        <v>0</v>
      </c>
    </row>
    <row r="103" spans="1:15" s="20" customFormat="1" x14ac:dyDescent="0.45">
      <c r="A103" s="22"/>
      <c r="B103" s="41" t="s">
        <v>2</v>
      </c>
      <c r="C103" s="22"/>
      <c r="D103" s="43"/>
      <c r="E103" s="43"/>
      <c r="F103" s="43"/>
      <c r="G103" s="43"/>
      <c r="H103" s="43"/>
      <c r="I103" s="43"/>
      <c r="J103" s="43"/>
      <c r="K103" s="43">
        <f>SUM(K101:K102)</f>
        <v>0</v>
      </c>
    </row>
    <row r="104" spans="1:15" s="20" customFormat="1" x14ac:dyDescent="0.45">
      <c r="A104" s="22"/>
      <c r="B104" s="46" t="s">
        <v>3</v>
      </c>
      <c r="C104" s="47"/>
      <c r="D104" s="43"/>
      <c r="E104" s="43"/>
      <c r="F104" s="43"/>
      <c r="G104" s="43"/>
      <c r="H104" s="43"/>
      <c r="I104" s="43"/>
      <c r="J104" s="43"/>
      <c r="K104" s="19">
        <f>C104*K103</f>
        <v>0</v>
      </c>
    </row>
    <row r="105" spans="1:15" s="20" customFormat="1" x14ac:dyDescent="0.45">
      <c r="A105" s="22"/>
      <c r="B105" s="46" t="s">
        <v>2</v>
      </c>
      <c r="C105" s="47"/>
      <c r="D105" s="43"/>
      <c r="E105" s="43"/>
      <c r="F105" s="43"/>
      <c r="G105" s="43"/>
      <c r="H105" s="43"/>
      <c r="I105" s="43"/>
      <c r="J105" s="43"/>
      <c r="K105" s="43">
        <f>K104+K103</f>
        <v>0</v>
      </c>
    </row>
    <row r="106" spans="1:15" s="20" customFormat="1" x14ac:dyDescent="0.45">
      <c r="A106" s="22"/>
      <c r="B106" s="46" t="s">
        <v>4</v>
      </c>
      <c r="C106" s="47"/>
      <c r="D106" s="43"/>
      <c r="E106" s="43"/>
      <c r="F106" s="43"/>
      <c r="G106" s="43"/>
      <c r="H106" s="43"/>
      <c r="I106" s="43"/>
      <c r="J106" s="43"/>
      <c r="K106" s="19">
        <f>C106*K105</f>
        <v>0</v>
      </c>
    </row>
    <row r="107" spans="1:15" s="20" customFormat="1" x14ac:dyDescent="0.45">
      <c r="A107" s="22"/>
      <c r="B107" s="46" t="s">
        <v>5</v>
      </c>
      <c r="C107" s="45"/>
      <c r="D107" s="43"/>
      <c r="E107" s="43"/>
      <c r="F107" s="43"/>
      <c r="G107" s="43"/>
      <c r="H107" s="43"/>
      <c r="I107" s="43"/>
      <c r="J107" s="43"/>
      <c r="K107" s="43">
        <f>SUM(K105:K106)</f>
        <v>0</v>
      </c>
    </row>
  </sheetData>
  <autoFilter ref="A7:L107"/>
  <mergeCells count="7">
    <mergeCell ref="G5:H5"/>
    <mergeCell ref="I5:J5"/>
    <mergeCell ref="K5:K6"/>
    <mergeCell ref="A5:A6"/>
    <mergeCell ref="B5:B6"/>
    <mergeCell ref="C5:C6"/>
    <mergeCell ref="E5:F5"/>
  </mergeCells>
  <conditionalFormatting sqref="B81:B82">
    <cfRule type="cellIs" dxfId="1" priority="2" stopIfTrue="1" operator="equal">
      <formula>8223.307275</formula>
    </cfRule>
  </conditionalFormatting>
  <conditionalFormatting sqref="C81:C82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N1_ხარჯთაღრიცხვა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Davit62</dc:creator>
  <cp:lastModifiedBy>Mariam Silagadze</cp:lastModifiedBy>
  <cp:lastPrinted>2020-08-04T05:15:48Z</cp:lastPrinted>
  <dcterms:created xsi:type="dcterms:W3CDTF">2020-02-12T06:26:18Z</dcterms:created>
  <dcterms:modified xsi:type="dcterms:W3CDTF">2020-10-26T20:06:20Z</dcterms:modified>
</cp:coreProperties>
</file>